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الجدول" sheetId="1" state="visible" r:id="rId1"/>
    <sheet xmlns:r="http://schemas.openxmlformats.org/officeDocument/2006/relationships" name="المستويات" sheetId="2" state="visible" r:id="rId2"/>
  </sheets>
  <definedNames>
    <definedName name="_xlnm._FilterDatabase" localSheetId="0" hidden="1">'الجدول'!$A$3:$M$11</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b val="1"/>
      <color rgb="00FFFFFF"/>
      <sz val="13"/>
    </font>
    <font>
      <name val="Arial"/>
      <i val="1"/>
      <color rgb="001A2E5E"/>
      <sz val="9"/>
    </font>
    <font>
      <name val="Arial"/>
      <b val="1"/>
      <color rgb="00FFFFFF"/>
      <sz val="9"/>
    </font>
    <font>
      <name val="Arial"/>
      <color rgb="001F2937"/>
      <sz val="8.5"/>
    </font>
    <font>
      <name val="Arial"/>
      <b val="1"/>
      <color rgb="001F2937"/>
      <sz val="8.5"/>
    </font>
    <font>
      <name val="Arial"/>
      <b val="1"/>
      <color rgb="001A2E5E"/>
      <sz val="9"/>
    </font>
    <font>
      <name val="Arial"/>
      <b val="1"/>
      <color rgb="001A2E5E"/>
      <sz val="10"/>
    </font>
    <font>
      <name val="Arial"/>
      <color rgb="00374151"/>
      <sz val="8.5"/>
    </font>
    <font>
      <name val="Arial"/>
      <color rgb="001F2937"/>
      <sz val="9"/>
    </font>
  </fonts>
  <fills count="5">
    <fill>
      <patternFill/>
    </fill>
    <fill>
      <patternFill patternType="gray125"/>
    </fill>
    <fill>
      <patternFill patternType="solid">
        <fgColor rgb="001A2E5E"/>
      </patternFill>
    </fill>
    <fill>
      <patternFill patternType="solid">
        <fgColor rgb="00EAF0F7"/>
      </patternFill>
    </fill>
    <fill>
      <patternFill patternType="solid">
        <fgColor rgb="00F2F4F7"/>
      </patternFill>
    </fill>
  </fills>
  <borders count="2">
    <border>
      <left/>
      <right/>
      <top/>
      <bottom/>
      <diagonal/>
    </border>
    <border>
      <left style="thin">
        <color rgb="00BFC7D2"/>
      </left>
      <right style="thin">
        <color rgb="00BFC7D2"/>
      </right>
      <top style="thin">
        <color rgb="00BFC7D2"/>
      </top>
      <bottom style="thin">
        <color rgb="00BFC7D2"/>
      </bottom>
    </border>
  </borders>
  <cellStyleXfs count="1">
    <xf numFmtId="0" fontId="0" fillId="0" borderId="0"/>
  </cellStyleXfs>
  <cellXfs count="16">
    <xf numFmtId="0" fontId="0" fillId="0" borderId="0" pivotButton="0" quotePrefix="0" xfId="0"/>
    <xf numFmtId="0" fontId="1" fillId="2" borderId="0" applyAlignment="1" pivotButton="0" quotePrefix="0" xfId="0">
      <alignment horizontal="center" vertical="center"/>
    </xf>
    <xf numFmtId="0" fontId="2" fillId="3" borderId="0" applyAlignment="1" pivotButton="0" quotePrefix="0" xfId="0">
      <alignment horizontal="center" vertical="center" wrapText="1"/>
    </xf>
    <xf numFmtId="0" fontId="3" fillId="2" borderId="1" applyAlignment="1" pivotButton="0" quotePrefix="0" xfId="0">
      <alignment horizontal="center" vertical="center" wrapText="1"/>
    </xf>
    <xf numFmtId="0" fontId="4" fillId="0" borderId="1" applyAlignment="1" pivotButton="0" quotePrefix="0" xfId="0">
      <alignment horizontal="center" vertical="center" wrapText="1"/>
    </xf>
    <xf numFmtId="0" fontId="5" fillId="0" borderId="1" applyAlignment="1" pivotButton="0" quotePrefix="0" xfId="0">
      <alignment horizontal="center" vertical="center" wrapText="1"/>
    </xf>
    <xf numFmtId="0" fontId="4" fillId="0" borderId="1" applyAlignment="1" pivotButton="0" quotePrefix="0" xfId="0">
      <alignment horizontal="right" vertical="center" wrapText="1"/>
    </xf>
    <xf numFmtId="0" fontId="4" fillId="4" borderId="1" applyAlignment="1" pivotButton="0" quotePrefix="0" xfId="0">
      <alignment horizontal="center" vertical="center" wrapText="1"/>
    </xf>
    <xf numFmtId="0" fontId="5" fillId="4" borderId="1" applyAlignment="1" pivotButton="0" quotePrefix="0" xfId="0">
      <alignment horizontal="center" vertical="center" wrapText="1"/>
    </xf>
    <xf numFmtId="0" fontId="4" fillId="4" borderId="1" applyAlignment="1" pivotButton="0" quotePrefix="0" xfId="0">
      <alignment horizontal="right" vertical="center" wrapText="1"/>
    </xf>
    <xf numFmtId="0" fontId="6" fillId="0" borderId="0" applyAlignment="1" pivotButton="0" quotePrefix="0" xfId="0">
      <alignment horizontal="right" vertical="center"/>
    </xf>
    <xf numFmtId="0" fontId="7" fillId="3" borderId="1" applyAlignment="1" pivotButton="0" quotePrefix="0" xfId="0">
      <alignment horizontal="center" vertical="center"/>
    </xf>
    <xf numFmtId="0" fontId="8" fillId="3" borderId="1" applyAlignment="1" pivotButton="0" quotePrefix="0" xfId="0">
      <alignment horizontal="right" vertical="center" wrapText="1"/>
    </xf>
    <xf numFmtId="0" fontId="3" fillId="2" borderId="1" applyAlignment="1" pivotButton="0" quotePrefix="0" xfId="0">
      <alignment horizontal="center" vertical="center"/>
    </xf>
    <xf numFmtId="0" fontId="9" fillId="0" borderId="1" applyAlignment="1" pivotButton="0" quotePrefix="0" xfId="0">
      <alignment horizontal="center" vertical="center" wrapText="1"/>
    </xf>
    <xf numFmtId="0" fontId="9" fillId="0" borderId="1" applyAlignment="1" pivotButton="0" quotePrefix="0" xfId="0">
      <alignment horizontal="right" vertical="center" wrapText="1"/>
    </xf>
  </cellXfs>
  <cellStyles count="1">
    <cellStyle name="Normal" xfId="0" builtinId="0" hidden="0"/>
  </cellStyles>
  <dxfs count="10">
    <dxf>
      <font>
        <name val="Arial"/>
        <color rgb="001F4E79"/>
        <sz val="8.5"/>
      </font>
      <fill>
        <patternFill patternType="solid">
          <fgColor rgb="00DAE8FC"/>
        </patternFill>
      </fill>
    </dxf>
    <dxf>
      <font>
        <name val="Arial"/>
        <color rgb="000E6655"/>
        <sz val="8.5"/>
      </font>
      <fill>
        <patternFill patternType="solid">
          <fgColor rgb="00D0F0EC"/>
        </patternFill>
      </fill>
    </dxf>
    <dxf>
      <font>
        <name val="Arial"/>
        <color rgb="005B2C6F"/>
        <sz val="8.5"/>
      </font>
      <fill>
        <patternFill patternType="solid">
          <fgColor rgb="00E1D5E7"/>
        </patternFill>
      </fill>
    </dxf>
    <dxf>
      <font>
        <name val="Arial"/>
        <color rgb="008A5A20"/>
        <sz val="8.5"/>
      </font>
      <fill>
        <patternFill patternType="solid">
          <fgColor rgb="00FFE6CC"/>
        </patternFill>
      </fill>
    </dxf>
    <dxf>
      <font>
        <name val="Arial"/>
        <color rgb="004F6B1E"/>
        <sz val="8.5"/>
      </font>
      <fill>
        <patternFill patternType="solid">
          <fgColor rgb="00E8F5C8"/>
        </patternFill>
      </fill>
    </dxf>
    <dxf>
      <font>
        <name val="Arial"/>
        <color rgb="00922B21"/>
        <sz val="8.5"/>
      </font>
      <fill>
        <patternFill patternType="solid">
          <fgColor rgb="00FADBD8"/>
        </patternFill>
      </fill>
    </dxf>
    <dxf>
      <font>
        <name val="Arial"/>
        <color rgb="004A4A4A"/>
        <sz val="8.5"/>
      </font>
      <fill>
        <patternFill patternType="solid">
          <fgColor rgb="00EDEDED"/>
        </patternFill>
      </fill>
    </dxf>
    <dxf>
      <font>
        <name val="Arial"/>
        <color rgb="008A6D1B"/>
        <sz val="8.5"/>
      </font>
      <fill>
        <patternFill patternType="solid">
          <fgColor rgb="00FFF2CC"/>
        </patternFill>
      </fill>
    </dxf>
    <dxf>
      <font>
        <name val="Arial"/>
        <b val="1"/>
        <color rgb="008A1B1B"/>
        <sz val="8.5"/>
      </font>
      <fill>
        <patternFill patternType="solid">
          <fgColor rgb="00F8CECC"/>
        </patternFill>
      </fill>
    </dxf>
    <dxf>
      <font>
        <name val="Arial"/>
        <color rgb="001F5C2E"/>
        <sz val="8.5"/>
      </font>
      <fill>
        <patternFill patternType="solid">
          <fgColor rgb="00D5E8D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2EA67A"/>
    <outlinePr summaryBelow="1" summaryRight="1"/>
    <pageSetUpPr fitToPage="1"/>
  </sheetPr>
  <dimension ref="A1:M20"/>
  <sheetViews>
    <sheetView showGridLines="1" rightToLeft="1" workbookViewId="0">
      <pane xSplit="2" ySplit="3" topLeftCell="C4" activePane="bottomRight" state="frozen"/>
      <selection pane="topRight"/>
      <selection pane="bottomLeft"/>
      <selection pane="bottomRight" activeCell="A1" sqref="A1"/>
    </sheetView>
  </sheetViews>
  <sheetFormatPr baseColWidth="8" defaultRowHeight="15" outlineLevelCol="0"/>
  <cols>
    <col width="5" customWidth="1" min="1" max="1"/>
    <col width="9" customWidth="1" min="2" max="2"/>
    <col width="26" customWidth="1" min="3" max="3"/>
    <col width="44" customWidth="1" min="4" max="4"/>
    <col width="11" customWidth="1" min="5" max="5"/>
    <col width="15" customWidth="1" min="6" max="6"/>
    <col width="15" customWidth="1" min="7" max="7"/>
    <col width="11" customWidth="1" min="8" max="8"/>
    <col width="11" customWidth="1" min="9" max="9"/>
    <col width="11" customWidth="1" min="10" max="10"/>
    <col width="12" customWidth="1" min="11" max="11"/>
    <col width="40" customWidth="1" min="12" max="12"/>
    <col width="44" customWidth="1" min="13" max="13"/>
  </cols>
  <sheetData>
    <row r="1" ht="26" customHeight="1">
      <c r="A1" s="1" t="inlineStr">
        <is>
          <t>نموذج نضج النظام المتكامل — خمسة مستويات — IMT-ISE-IM-FRM-002</t>
        </is>
      </c>
    </row>
    <row r="2" ht="24" customHeight="1">
      <c r="A2" s="2" t="inlineStr">
        <is>
          <t>المرجعية: ISO 23592:2021 المقدمة والشكل 1 (هرم التميز) — تقييم ذاتي للجهة لقياس تقدم التطبيق، وليس تقييم مطابقة ولا شهادة لأي من المراجع الأربع</t>
        </is>
      </c>
    </row>
    <row r="3" ht="30" customHeight="1">
      <c r="A3" s="3" t="inlineStr">
        <is>
          <t>#</t>
        </is>
      </c>
      <c r="B3" s="3" t="inlineStr">
        <is>
          <t>الرمز</t>
        </is>
      </c>
      <c r="C3" s="3" t="inlineStr">
        <is>
          <t>البعد</t>
        </is>
      </c>
      <c r="D3" s="3" t="inlineStr">
        <is>
          <t>ما يقيسه</t>
        </is>
      </c>
      <c r="E3" s="3" t="inlineStr">
        <is>
          <t>الوزن</t>
        </is>
      </c>
      <c r="F3" s="3" t="inlineStr">
        <is>
          <t>المستوى الحالي</t>
        </is>
      </c>
      <c r="G3" s="3" t="inlineStr">
        <is>
          <t>المستوى المستهدف</t>
        </is>
      </c>
      <c r="H3" s="3" t="inlineStr">
        <is>
          <t>رقم الحالي</t>
        </is>
      </c>
      <c r="I3" s="3" t="inlineStr">
        <is>
          <t>رقم المستهدف</t>
        </is>
      </c>
      <c r="J3" s="3" t="inlineStr">
        <is>
          <t>الفجوة</t>
        </is>
      </c>
      <c r="K3" s="3" t="inlineStr">
        <is>
          <t>الموزون</t>
        </is>
      </c>
      <c r="L3" s="3" t="inlineStr">
        <is>
          <t>الدليل القائم</t>
        </is>
      </c>
      <c r="M3" s="3" t="inlineStr">
        <is>
          <t>ما ينقص</t>
        </is>
      </c>
    </row>
    <row r="4" ht="40" customHeight="1">
      <c r="A4" s="4" t="n">
        <v>1</v>
      </c>
      <c r="B4" s="5" t="inlineStr">
        <is>
          <t>M-01</t>
        </is>
      </c>
      <c r="C4" s="4" t="inlineStr">
        <is>
          <t>الحوكمة والقيادة</t>
        </is>
      </c>
      <c r="D4" s="6" t="inlineStr">
        <is>
          <t>التزام قيادي موثق بسلوك ودورية وموارد</t>
        </is>
      </c>
      <c r="E4" s="4" t="n">
        <v>0.12</v>
      </c>
      <c r="F4" s="4">
        <f>INDEX(المستويات!$B$2:$B$6,3)</f>
        <v/>
      </c>
      <c r="G4" s="4">
        <f>INDEX(المستويات!$B$2:$B$6,4)</f>
        <v/>
      </c>
      <c r="H4" s="4" t="n">
        <v>3</v>
      </c>
      <c r="I4" s="4" t="n">
        <v>4</v>
      </c>
      <c r="J4" s="4">
        <f>$I4-$H4</f>
        <v/>
      </c>
      <c r="K4" s="4">
        <f>ROUND($H4*$E4,3)</f>
        <v/>
      </c>
      <c r="L4" s="6" t="inlineStr">
        <is>
          <t>سياسات معتمدة ومراجعة نصف سنوية</t>
        </is>
      </c>
      <c r="M4" s="6" t="inlineStr">
        <is>
          <t>الالتزام لا يُقاس بمؤشر سلوكي</t>
        </is>
      </c>
    </row>
    <row r="5" ht="40" customHeight="1">
      <c r="A5" s="7" t="n">
        <v>2</v>
      </c>
      <c r="B5" s="8" t="inlineStr">
        <is>
          <t>M-02</t>
        </is>
      </c>
      <c r="C5" s="7" t="inlineStr">
        <is>
          <t>نموذج البيانات</t>
        </is>
      </c>
      <c r="D5" s="9" t="inlineStr">
        <is>
          <t>مصدر واحد للحقيقة يربط الطلب بالشكوى بالرضا بالحدث</t>
        </is>
      </c>
      <c r="E5" s="7" t="n">
        <v>0.15</v>
      </c>
      <c r="F5" s="7">
        <f>INDEX(المستويات!$B$2:$B$6,4)</f>
        <v/>
      </c>
      <c r="G5" s="7">
        <f>INDEX(المستويات!$B$2:$B$6,5)</f>
        <v/>
      </c>
      <c r="H5" s="7" t="n">
        <v>4</v>
      </c>
      <c r="I5" s="7" t="n">
        <v>5</v>
      </c>
      <c r="J5" s="7">
        <f>$I5-$H5</f>
        <v/>
      </c>
      <c r="K5" s="7">
        <f>ROUND($H5*$E5,3)</f>
        <v/>
      </c>
      <c r="L5" s="9" t="inlineStr">
        <is>
          <t>مصنف مركزي بـ 12 كياناً وسجل أحداث</t>
        </is>
      </c>
      <c r="M5" s="9" t="inlineStr">
        <is>
          <t>لم تُفعَّل بعد واجهتا مركز الاتصال وتحليلات البوابة</t>
        </is>
      </c>
    </row>
    <row r="6" ht="40" customHeight="1">
      <c r="A6" s="4" t="n">
        <v>3</v>
      </c>
      <c r="B6" s="5" t="inlineStr">
        <is>
          <t>M-03</t>
        </is>
      </c>
      <c r="C6" s="4" t="inlineStr">
        <is>
          <t>الالتزامات المعلنة</t>
        </is>
      </c>
      <c r="D6" s="6" t="inlineStr">
        <is>
          <t>التزامات مسنودة بسعة ومصدر قياس وقرار نشر</t>
        </is>
      </c>
      <c r="E6" s="4" t="n">
        <v>0.12</v>
      </c>
      <c r="F6" s="4">
        <f>INDEX(المستويات!$B$2:$B$6,4)</f>
        <v/>
      </c>
      <c r="G6" s="4">
        <f>INDEX(المستويات!$B$2:$B$6,5)</f>
        <v/>
      </c>
      <c r="H6" s="4" t="n">
        <v>4</v>
      </c>
      <c r="I6" s="4" t="n">
        <v>5</v>
      </c>
      <c r="J6" s="4">
        <f>$I6-$H6</f>
        <v/>
      </c>
      <c r="K6" s="4">
        <f>ROUND($H6*$E6,3)</f>
        <v/>
      </c>
      <c r="L6" s="6" t="inlineStr">
        <is>
          <t>خمسة عشر التزاماً كلها مقاسة</t>
        </is>
      </c>
      <c r="M6" s="6" t="inlineStr">
        <is>
          <t>خمسة منها دون حد القبول</t>
        </is>
      </c>
    </row>
    <row r="7" ht="40" customHeight="1">
      <c r="A7" s="7" t="n">
        <v>4</v>
      </c>
      <c r="B7" s="8" t="inlineStr">
        <is>
          <t>M-04</t>
        </is>
      </c>
      <c r="C7" s="7" t="inlineStr">
        <is>
          <t>إدارة الشكاوى</t>
        </is>
      </c>
      <c r="D7" s="9" t="inlineStr">
        <is>
          <t>دورة كاملة من الاستلام إلى السبب الجذري إلى الأثر</t>
        </is>
      </c>
      <c r="E7" s="7" t="n">
        <v>0.14</v>
      </c>
      <c r="F7" s="7">
        <f>INDEX(المستويات!$B$2:$B$6,4)</f>
        <v/>
      </c>
      <c r="G7" s="7">
        <f>INDEX(المستويات!$B$2:$B$6,5)</f>
        <v/>
      </c>
      <c r="H7" s="7" t="n">
        <v>4</v>
      </c>
      <c r="I7" s="7" t="n">
        <v>5</v>
      </c>
      <c r="J7" s="7">
        <f>$I7-$H7</f>
        <v/>
      </c>
      <c r="K7" s="7">
        <f>ROUND($H7*$E7,3)</f>
        <v/>
      </c>
      <c r="L7" s="9" t="inlineStr">
        <is>
          <t>سجل حي وتحليل سبب جذري ولوحة</t>
        </is>
      </c>
      <c r="M7" s="9" t="inlineStr">
        <is>
          <t>لا تُقاس نسبة الشكاوى المتكررة من الشخص نفسه</t>
        </is>
      </c>
    </row>
    <row r="8" ht="40" customHeight="1">
      <c r="A8" s="4" t="n">
        <v>5</v>
      </c>
      <c r="B8" s="5" t="inlineStr">
        <is>
          <t>M-05</t>
        </is>
      </c>
      <c r="C8" s="4" t="inlineStr">
        <is>
          <t>قياس الرضا</t>
        </is>
      </c>
      <c r="D8" s="6" t="inlineStr">
        <is>
          <t>فجوة توقع وإدراك بمصادر متعددة وتحقق مستقل</t>
        </is>
      </c>
      <c r="E8" s="4" t="n">
        <v>0.14</v>
      </c>
      <c r="F8" s="4">
        <f>INDEX(المستويات!$B$2:$B$6,4)</f>
        <v/>
      </c>
      <c r="G8" s="4">
        <f>INDEX(المستويات!$B$2:$B$6,5)</f>
        <v/>
      </c>
      <c r="H8" s="4" t="n">
        <v>4</v>
      </c>
      <c r="I8" s="4" t="n">
        <v>5</v>
      </c>
      <c r="J8" s="4">
        <f>$I8-$H8</f>
        <v/>
      </c>
      <c r="K8" s="4">
        <f>ROUND($H8*$E8,3)</f>
        <v/>
      </c>
      <c r="L8" s="6" t="inlineStr">
        <is>
          <t>180 استجابة بحقلين منفصلين وعشرة مؤشرات غير مباشرة</t>
        </is>
      </c>
      <c r="M8" s="6" t="inlineStr">
        <is>
          <t>أربعة مؤشرات غير مباشرة بلا مصدر مفعّل</t>
        </is>
      </c>
    </row>
    <row r="9" ht="40" customHeight="1">
      <c r="A9" s="7" t="n">
        <v>6</v>
      </c>
      <c r="B9" s="8" t="inlineStr">
        <is>
          <t>M-06</t>
        </is>
      </c>
      <c r="C9" s="7" t="inlineStr">
        <is>
          <t>التميز الخدمي</t>
        </is>
      </c>
      <c r="D9" s="9" t="inlineStr">
        <is>
          <t>استراتيجية منشورة وثقافة مقاسة وتجربة مصممة</t>
        </is>
      </c>
      <c r="E9" s="7" t="n">
        <v>0.13</v>
      </c>
      <c r="F9" s="7">
        <f>INDEX(المستويات!$B$2:$B$6,2)</f>
        <v/>
      </c>
      <c r="G9" s="7">
        <f>INDEX(المستويات!$B$2:$B$6,4)</f>
        <v/>
      </c>
      <c r="H9" s="7" t="n">
        <v>2</v>
      </c>
      <c r="I9" s="7" t="n">
        <v>4</v>
      </c>
      <c r="J9" s="7">
        <f>$I9-$H9</f>
        <v/>
      </c>
      <c r="K9" s="7">
        <f>ROUND($H9*$E9,3)</f>
        <v/>
      </c>
      <c r="L9" s="9" t="inlineStr">
        <is>
          <t>استراتيجية معتمدة ورحلتان موصوفتان</t>
        </is>
      </c>
      <c r="M9" s="9" t="inlineStr">
        <is>
          <t>الثقافة والتصميم أضعف عنصرين في النموذج</t>
        </is>
      </c>
    </row>
    <row r="10" ht="40" customHeight="1">
      <c r="A10" s="4" t="n">
        <v>7</v>
      </c>
      <c r="B10" s="5" t="inlineStr">
        <is>
          <t>M-07</t>
        </is>
      </c>
      <c r="C10" s="4" t="inlineStr">
        <is>
          <t>المؤشرات والتحليل</t>
        </is>
      </c>
      <c r="D10" s="6" t="inlineStr">
        <is>
          <t>مؤشرات ببطاقات وقراءات وتحليل مشترك بين المصادر</t>
        </is>
      </c>
      <c r="E10" s="4" t="n">
        <v>0.1</v>
      </c>
      <c r="F10" s="4">
        <f>INDEX(المستويات!$B$2:$B$6,3)</f>
        <v/>
      </c>
      <c r="G10" s="4">
        <f>INDEX(المستويات!$B$2:$B$6,5)</f>
        <v/>
      </c>
      <c r="H10" s="4" t="n">
        <v>3</v>
      </c>
      <c r="I10" s="4" t="n">
        <v>5</v>
      </c>
      <c r="J10" s="4">
        <f>$I10-$H10</f>
        <v/>
      </c>
      <c r="K10" s="4">
        <f>ROUND($H10*$E10,3)</f>
        <v/>
      </c>
      <c r="L10" s="6" t="inlineStr">
        <is>
          <t>ستة عشر مؤشراً ولوحات وقالب تحليل مشترك</t>
        </is>
      </c>
      <c r="M10" s="6" t="inlineStr">
        <is>
          <t>سلسلة الأثر غير مكتملة: تُقاس النتائج أكثر من الأنشطة</t>
        </is>
      </c>
    </row>
    <row r="11" ht="40" customHeight="1">
      <c r="A11" s="7" t="n">
        <v>8</v>
      </c>
      <c r="B11" s="8" t="inlineStr">
        <is>
          <t>M-08</t>
        </is>
      </c>
      <c r="C11" s="7" t="inlineStr">
        <is>
          <t>المراجعة والتحسين</t>
        </is>
      </c>
      <c r="D11" s="9" t="inlineStr">
        <is>
          <t>مراجعة إدارة وتدقيق وسجل تحسين بإعادة قياس</t>
        </is>
      </c>
      <c r="E11" s="7" t="n">
        <v>0.1</v>
      </c>
      <c r="F11" s="7">
        <f>INDEX(المستويات!$B$2:$B$6,3)</f>
        <v/>
      </c>
      <c r="G11" s="7">
        <f>INDEX(المستويات!$B$2:$B$6,5)</f>
        <v/>
      </c>
      <c r="H11" s="7" t="n">
        <v>3</v>
      </c>
      <c r="I11" s="7" t="n">
        <v>5</v>
      </c>
      <c r="J11" s="7">
        <f>$I11-$H11</f>
        <v/>
      </c>
      <c r="K11" s="7">
        <f>ROUND($H11*$E11,3)</f>
        <v/>
      </c>
      <c r="L11" s="9" t="inlineStr">
        <is>
          <t>سجل بثلاث عشرة فرصة وقائمة تدقيق بثلاثين بنداً</t>
        </is>
      </c>
      <c r="M11" s="9" t="inlineStr">
        <is>
          <t>لم تكتمل بعد دورة تدقيق ومراجعة كاملة</t>
        </is>
      </c>
    </row>
    <row r="13">
      <c r="B13" s="10" t="inlineStr">
        <is>
          <t>المتوسط الموزون الحالي</t>
        </is>
      </c>
      <c r="D13" s="11">
        <f>ROUND(SUM($K$4:$K$11),2)</f>
        <v/>
      </c>
    </row>
    <row r="14">
      <c r="B14" s="10" t="inlineStr">
        <is>
          <t>مجموع الأوزان</t>
        </is>
      </c>
      <c r="D14" s="11">
        <f>ROUND(SUM($E$4:$E$11),3)</f>
        <v/>
      </c>
    </row>
    <row r="15">
      <c r="B15" s="10" t="inlineStr">
        <is>
          <t>أبعاد بفجوة درجتين فأكثر</t>
        </is>
      </c>
      <c r="D15" s="11">
        <f>COUNTIF($J$4:$J$11,"&gt;=2")</f>
        <v/>
      </c>
    </row>
    <row r="17">
      <c r="A17" s="12" t="inlineStr">
        <is>
          <t>مفتاح الألوان: الأزرق خلية إدخال · الأسود خلية محسوبة لا تُعدَّل. كل البيانات المعروضة افتراضية لمنظمة العرض (أمانة محافظة الريادة). قاعدة كتابية: لا يُستخدم رمز القسم؛ تُكتب «بند» و«البنود». مفتاح الألوان في هذا المصنف: الأخضر = ضمن المستهدف · الأحمر = مخالف أو حرج · الكهرماني = يحتاج متابعة · الأزرق والبنفسجي والفيروزي = تصنيفات محايدة يميز اللون بينها. كل عمود ذي قيم مغلقة مزوَّد بقائمة منسدلة، ولا تُقبل فيه قيمة خارجها. · سلم النضج الخماسي قرار مؤسسي لهذه الجهة ولا نص عليه في أي من المراجع الأربع؛ فالمراجع إرشادية ولا تتضمن نماذج نضج ولا تُمنح عليها شهادات. والمستوى الخامس «متكامل» ليس تكراراً للرابع: الفرق أن القرار يُتخذ من قراءة المصادر معاً لا من كل مصدر على حدة — وهو ما يفعله قالب التحليل المشترك IMT-ISE-SH-TMP-001. وكل مستوى مُدّعى بلا دليل في العمود قبل الأخير يُخفَّض درجة.</t>
        </is>
      </c>
    </row>
    <row r="18"/>
    <row r="19"/>
    <row r="20"/>
  </sheetData>
  <autoFilter ref="A3:M11"/>
  <mergeCells count="3">
    <mergeCell ref="A2:M2"/>
    <mergeCell ref="A1:M1"/>
    <mergeCell ref="A17:M20"/>
  </mergeCells>
  <conditionalFormatting sqref="B4:B11">
    <cfRule type="cellIs" priority="1" operator="equal" dxfId="0">
      <formula>"M-01"</formula>
    </cfRule>
    <cfRule type="cellIs" priority="2" operator="equal" dxfId="1">
      <formula>"M-02"</formula>
    </cfRule>
    <cfRule type="cellIs" priority="3" operator="equal" dxfId="2">
      <formula>"M-03"</formula>
    </cfRule>
    <cfRule type="cellIs" priority="4" operator="equal" dxfId="3">
      <formula>"M-04"</formula>
    </cfRule>
    <cfRule type="cellIs" priority="5" operator="equal" dxfId="4">
      <formula>"M-05"</formula>
    </cfRule>
    <cfRule type="cellIs" priority="6" operator="equal" dxfId="5">
      <formula>"M-06"</formula>
    </cfRule>
    <cfRule type="cellIs" priority="7" operator="equal" dxfId="6">
      <formula>"M-07"</formula>
    </cfRule>
    <cfRule type="cellIs" priority="8" operator="equal" dxfId="7">
      <formula>"M-08"</formula>
    </cfRule>
  </conditionalFormatting>
  <conditionalFormatting sqref="C4:C11">
    <cfRule type="cellIs" priority="9" operator="equal" dxfId="0">
      <formula>"إدارة الشكاوى"</formula>
    </cfRule>
    <cfRule type="cellIs" priority="10" operator="equal" dxfId="1">
      <formula>"الالتزامات المعلنة"</formula>
    </cfRule>
    <cfRule type="cellIs" priority="11" operator="equal" dxfId="2">
      <formula>"التميز الخدمي"</formula>
    </cfRule>
    <cfRule type="cellIs" priority="12" operator="equal" dxfId="3">
      <formula>"الحوكمة والقيادة"</formula>
    </cfRule>
    <cfRule type="cellIs" priority="13" operator="equal" dxfId="4">
      <formula>"المؤشرات والتحليل"</formula>
    </cfRule>
    <cfRule type="cellIs" priority="14" operator="equal" dxfId="5">
      <formula>"المراجعة والتحسين"</formula>
    </cfRule>
    <cfRule type="cellIs" priority="15" operator="equal" dxfId="6">
      <formula>"قياس الرضا"</formula>
    </cfRule>
    <cfRule type="cellIs" priority="16" operator="equal" dxfId="7">
      <formula>"نموذج البيانات"</formula>
    </cfRule>
  </conditionalFormatting>
  <conditionalFormatting sqref="F4:F11">
    <cfRule type="cellIs" priority="17" operator="equal" dxfId="8">
      <formula>"غائب"</formula>
    </cfRule>
    <cfRule type="cellIs" priority="19" operator="equal" dxfId="5">
      <formula>"تفاعلي"</formula>
    </cfRule>
    <cfRule type="cellIs" priority="21" operator="equal" dxfId="7">
      <formula>"موثق"</formula>
    </cfRule>
    <cfRule type="cellIs" priority="23" operator="equal" dxfId="4">
      <formula>"مقاس"</formula>
    </cfRule>
    <cfRule type="cellIs" priority="25" operator="equal" dxfId="9">
      <formula>"متكامل"</formula>
    </cfRule>
  </conditionalFormatting>
  <conditionalFormatting sqref="G4:G11">
    <cfRule type="cellIs" priority="18" operator="equal" dxfId="8">
      <formula>"غائب"</formula>
    </cfRule>
    <cfRule type="cellIs" priority="20" operator="equal" dxfId="5">
      <formula>"تفاعلي"</formula>
    </cfRule>
    <cfRule type="cellIs" priority="22" operator="equal" dxfId="7">
      <formula>"موثق"</formula>
    </cfRule>
    <cfRule type="cellIs" priority="24" operator="equal" dxfId="4">
      <formula>"مقاس"</formula>
    </cfRule>
    <cfRule type="cellIs" priority="26" operator="equal" dxfId="9">
      <formula>"متكامل"</formula>
    </cfRule>
  </conditionalFormatting>
  <dataValidations count="4">
    <dataValidation sqref="B4:B11" showDropDown="0" showInputMessage="0" showErrorMessage="0" allowBlank="1" type="list">
      <formula1>"M-01,M-02,M-03,M-04,M-05,M-06,M-07,M-08"</formula1>
    </dataValidation>
    <dataValidation sqref="C4:C11" showDropDown="0" showInputMessage="0" showErrorMessage="0" allowBlank="1" type="list">
      <formula1>"إدارة الشكاوى,الالتزامات المعلنة,التميز الخدمي,الحوكمة والقيادة,المؤشرات والتحليل,المراجعة والتحسين,قياس الرضا,نموذج البيانات"</formula1>
    </dataValidation>
    <dataValidation sqref="F4:F11" showDropDown="0" showInputMessage="0" showErrorMessage="0" allowBlank="1" type="list">
      <formula1>"غائب,تفاعلي,موثق,مقاس,متكامل"</formula1>
    </dataValidation>
    <dataValidation sqref="G4:G11" showDropDown="0" showInputMessage="0" showErrorMessage="0" allowBlank="1" type="list">
      <formula1>"غائب,تفاعلي,موثق,مقاس,متكامل"</formula1>
    </dataValidation>
  </dataValidations>
  <pageMargins left="0.75" right="0.75" top="1" bottom="1" header="0.5" footer="0.5"/>
  <pageSetup orientation="landscape" fitToHeight="0" fitToWidth="1"/>
</worksheet>
</file>

<file path=xl/worksheets/sheet2.xml><?xml version="1.0" encoding="utf-8"?>
<worksheet xmlns="http://schemas.openxmlformats.org/spreadsheetml/2006/main">
  <sheetPr>
    <tabColor rgb="00F2F4F7"/>
    <outlinePr summaryBelow="1" summaryRight="1"/>
    <pageSetUpPr/>
  </sheetPr>
  <dimension ref="A1:C6"/>
  <sheetViews>
    <sheetView showGridLines="1" rightToLeft="1" workbookViewId="0">
      <selection activeCell="A1" sqref="A1"/>
    </sheetView>
  </sheetViews>
  <sheetFormatPr baseColWidth="8" defaultRowHeight="15"/>
  <cols>
    <col width="6" customWidth="1" min="1" max="1"/>
    <col width="16" customWidth="1" min="2" max="2"/>
    <col width="74" customWidth="1" min="3" max="3"/>
    <col width="6" customWidth="1" min="4" max="4"/>
  </cols>
  <sheetData>
    <row r="1">
      <c r="A1" s="13" t="inlineStr">
        <is>
          <t>المستوى</t>
        </is>
      </c>
      <c r="B1" s="13" t="inlineStr">
        <is>
          <t>الاسم</t>
        </is>
      </c>
      <c r="C1" s="13" t="inlineStr">
        <is>
          <t>التعريف</t>
        </is>
      </c>
    </row>
    <row r="2" ht="30" customHeight="1">
      <c r="A2" s="14" t="n">
        <v>1</v>
      </c>
      <c r="B2" s="14" t="inlineStr">
        <is>
          <t>غائب</t>
        </is>
      </c>
      <c r="C2" s="15" t="inlineStr">
        <is>
          <t>لا توجد ممارسة معرَّفة، وما يحدث يحدث بالمبادرة الفردية</t>
        </is>
      </c>
    </row>
    <row r="3" ht="30" customHeight="1">
      <c r="A3" s="14" t="n">
        <v>2</v>
      </c>
      <c r="B3" s="14" t="inlineStr">
        <is>
          <t>تفاعلي</t>
        </is>
      </c>
      <c r="C3" s="15" t="inlineStr">
        <is>
          <t>يُتعامل مع المشكلة عند وقوعها بلا منهج موثق ولا بيانات</t>
        </is>
      </c>
    </row>
    <row r="4" ht="30" customHeight="1">
      <c r="A4" s="14" t="n">
        <v>3</v>
      </c>
      <c r="B4" s="14" t="inlineStr">
        <is>
          <t>موثق</t>
        </is>
      </c>
      <c r="C4" s="15" t="inlineStr">
        <is>
          <t>الممارسة موثقة ومعتمدة ومطبقة، ولا تُقاس نتائجها بانتظام</t>
        </is>
      </c>
    </row>
    <row r="5" ht="30" customHeight="1">
      <c r="A5" s="14" t="n">
        <v>4</v>
      </c>
      <c r="B5" s="14" t="inlineStr">
        <is>
          <t>مقاس</t>
        </is>
      </c>
      <c r="C5" s="15" t="inlineStr">
        <is>
          <t>الممارسة تُقاس بمؤشرات ذات مصادر موثقة وتُراجع دورياً</t>
        </is>
      </c>
    </row>
    <row r="6" ht="30" customHeight="1">
      <c r="A6" s="14" t="n">
        <v>5</v>
      </c>
      <c r="B6" s="14" t="inlineStr">
        <is>
          <t>متكامل</t>
        </is>
      </c>
      <c r="C6" s="15" t="inlineStr">
        <is>
          <t>المصادر مترابطة، والقرار يُتخذ من قراءتها معاً، والأثر يُثبت بإعادة القياس</t>
        </is>
      </c>
    </row>
  </sheetData>
  <conditionalFormatting sqref="B2:B6">
    <cfRule type="cellIs" priority="1" operator="equal" dxfId="8">
      <formula>"غائب"</formula>
    </cfRule>
    <cfRule type="cellIs" priority="2" operator="equal" dxfId="5">
      <formula>"تفاعلي"</formula>
    </cfRule>
    <cfRule type="cellIs" priority="3" operator="equal" dxfId="7">
      <formula>"موثق"</formula>
    </cfRule>
    <cfRule type="cellIs" priority="4" operator="equal" dxfId="4">
      <formula>"مقاس"</formula>
    </cfRule>
    <cfRule type="cellIs" priority="5" operator="equal" dxfId="9">
      <formula>"متكامل"</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2026-08-13T20:19:59Z</dcterms:created>
  <dcterms:modified xmlns:dcterms="http://purl.org/dc/terms/" xmlns:xsi="http://www.w3.org/2001/XMLSchema-instance" xsi:type="dcterms:W3CDTF">2026-08-13T20:19:59Z</dcterms:modified>
</cp:coreProperties>
</file>